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" i="1" l="1"/>
  <c r="B3" i="1"/>
  <c r="G11" i="1" l="1"/>
  <c r="G12" i="1"/>
  <c r="G13" i="1"/>
  <c r="G14" i="1"/>
  <c r="G3" i="1" l="1"/>
  <c r="F4" i="1"/>
  <c r="F13" i="1"/>
  <c r="F12" i="1"/>
  <c r="F11" i="1"/>
  <c r="F3" i="1"/>
  <c r="C14" i="1" l="1"/>
  <c r="B14" i="1"/>
  <c r="A14" i="1"/>
  <c r="F14" i="1" s="1"/>
  <c r="D14" i="1" l="1"/>
  <c r="E14" i="1"/>
  <c r="E13" i="1"/>
  <c r="E12" i="1"/>
  <c r="E11" i="1"/>
  <c r="H3" i="1" l="1"/>
  <c r="H6" i="1"/>
  <c r="H14" i="1" l="1"/>
  <c r="H13" i="1"/>
  <c r="H12" i="1"/>
  <c r="H11" i="1"/>
  <c r="B13" i="1"/>
  <c r="C13" i="1"/>
  <c r="D13" i="1"/>
  <c r="C11" i="1"/>
  <c r="D11" i="1"/>
  <c r="C12" i="1"/>
  <c r="D12" i="1"/>
  <c r="B12" i="1"/>
  <c r="B11" i="1"/>
</calcChain>
</file>

<file path=xl/sharedStrings.xml><?xml version="1.0" encoding="utf-8"?>
<sst xmlns="http://schemas.openxmlformats.org/spreadsheetml/2006/main" count="20" uniqueCount="15">
  <si>
    <t>UK Telecom</t>
  </si>
  <si>
    <t>12 m</t>
  </si>
  <si>
    <t>Monthly fee</t>
  </si>
  <si>
    <t>Modem (monthly)</t>
  </si>
  <si>
    <t>Modem (upfront)</t>
  </si>
  <si>
    <t>Termination cost</t>
  </si>
  <si>
    <t>Setup Cost</t>
  </si>
  <si>
    <t>Cost over # month</t>
  </si>
  <si>
    <t>0 m</t>
  </si>
  <si>
    <t>Minimum contract</t>
  </si>
  <si>
    <t>ETT</t>
  </si>
  <si>
    <t>Bouygues Bbox</t>
  </si>
  <si>
    <t>Orange Livebox Zen</t>
  </si>
  <si>
    <t>Bouygues Miami</t>
  </si>
  <si>
    <t>27.99 (12m)/34.99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</si>
</sst>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2" fontId="0" fillId="0" borderId="2" xfId="0" applyNumberFormat="1" applyBorder="1"/>
    <xf numFmtId="2" fontId="0" fillId="0" borderId="3" xfId="0" applyNumberFormat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2" fontId="0" fillId="0" borderId="6" xfId="0" applyNumberForma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>
      <selection activeCell="D17" sqref="D17"/>
    </sheetView>
  </sheetViews>
  <sheetFormatPr defaultRowHeight="15" x14ac:dyDescent="0.25"/>
  <cols>
    <col min="1" max="1" width="17.42578125" bestFit="1" customWidth="1"/>
    <col min="2" max="6" width="12.140625" customWidth="1"/>
    <col min="7" max="7" width="16.7109375" bestFit="1" customWidth="1"/>
    <col min="8" max="8" width="12.140625" customWidth="1"/>
  </cols>
  <sheetData>
    <row r="2" spans="1:8" s="1" customFormat="1" ht="30" x14ac:dyDescent="0.25">
      <c r="A2" s="16"/>
      <c r="B2" s="17" t="s">
        <v>0</v>
      </c>
      <c r="C2" s="18"/>
      <c r="D2" s="17" t="s">
        <v>12</v>
      </c>
      <c r="E2" s="18" t="s">
        <v>12</v>
      </c>
      <c r="F2" s="16" t="s">
        <v>11</v>
      </c>
      <c r="G2" s="16" t="s">
        <v>13</v>
      </c>
      <c r="H2" s="16" t="s">
        <v>10</v>
      </c>
    </row>
    <row r="3" spans="1:8" x14ac:dyDescent="0.25">
      <c r="A3" s="14" t="s">
        <v>6</v>
      </c>
      <c r="B3" s="2">
        <f>48+69+59</f>
        <v>176</v>
      </c>
      <c r="C3" s="3">
        <f>48+69+59</f>
        <v>176</v>
      </c>
      <c r="D3" s="2">
        <v>69</v>
      </c>
      <c r="E3" s="3">
        <v>69</v>
      </c>
      <c r="F3" s="10">
        <f>39.99+59</f>
        <v>98.990000000000009</v>
      </c>
      <c r="G3" s="10">
        <f>39.99+59</f>
        <v>98.990000000000009</v>
      </c>
      <c r="H3" s="10">
        <f>(265.13-95)*1.2</f>
        <v>204.15599999999998</v>
      </c>
    </row>
    <row r="4" spans="1:8" x14ac:dyDescent="0.25">
      <c r="A4" s="14" t="s">
        <v>2</v>
      </c>
      <c r="B4" s="4">
        <v>36.9</v>
      </c>
      <c r="C4" s="5">
        <v>36.9</v>
      </c>
      <c r="D4" s="4">
        <v>33.99</v>
      </c>
      <c r="E4" s="5">
        <v>33.99</v>
      </c>
      <c r="F4" s="11">
        <f>19.99+8</f>
        <v>27.99</v>
      </c>
      <c r="G4" s="11" t="s">
        <v>14</v>
      </c>
      <c r="H4" s="11">
        <v>48</v>
      </c>
    </row>
    <row r="5" spans="1:8" x14ac:dyDescent="0.25">
      <c r="A5" s="14" t="s">
        <v>3</v>
      </c>
      <c r="B5" s="2">
        <v>3</v>
      </c>
      <c r="C5" s="3"/>
      <c r="D5" s="2">
        <v>3</v>
      </c>
      <c r="E5" s="3"/>
      <c r="F5" s="10">
        <v>3</v>
      </c>
      <c r="G5" s="10">
        <v>3</v>
      </c>
      <c r="H5" s="10"/>
    </row>
    <row r="6" spans="1:8" x14ac:dyDescent="0.25">
      <c r="A6" s="14" t="s">
        <v>4</v>
      </c>
      <c r="B6" s="2"/>
      <c r="C6" s="3">
        <v>60</v>
      </c>
      <c r="D6" s="2"/>
      <c r="E6" s="3">
        <v>79</v>
      </c>
      <c r="F6" s="10"/>
      <c r="G6" s="10"/>
      <c r="H6" s="10">
        <f>95*1.2</f>
        <v>114</v>
      </c>
    </row>
    <row r="7" spans="1:8" x14ac:dyDescent="0.25">
      <c r="A7" s="14" t="s">
        <v>9</v>
      </c>
      <c r="B7" s="2" t="s">
        <v>1</v>
      </c>
      <c r="C7" s="3" t="s">
        <v>1</v>
      </c>
      <c r="D7" s="2" t="s">
        <v>8</v>
      </c>
      <c r="E7" s="3" t="s">
        <v>8</v>
      </c>
      <c r="F7" s="10" t="s">
        <v>1</v>
      </c>
      <c r="G7" s="10" t="s">
        <v>1</v>
      </c>
      <c r="H7" s="10"/>
    </row>
    <row r="8" spans="1:8" x14ac:dyDescent="0.25">
      <c r="A8" s="14" t="s">
        <v>5</v>
      </c>
      <c r="B8" s="2"/>
      <c r="C8" s="3"/>
      <c r="D8" s="2">
        <v>50</v>
      </c>
      <c r="E8" s="3">
        <v>50</v>
      </c>
      <c r="F8" s="10">
        <v>59</v>
      </c>
      <c r="G8" s="10">
        <v>59</v>
      </c>
      <c r="H8" s="10"/>
    </row>
    <row r="9" spans="1:8" x14ac:dyDescent="0.25">
      <c r="A9" s="14"/>
      <c r="B9" s="2"/>
      <c r="C9" s="3"/>
      <c r="D9" s="2"/>
      <c r="E9" s="3"/>
      <c r="F9" s="10"/>
      <c r="G9" s="10"/>
      <c r="H9" s="10"/>
    </row>
    <row r="10" spans="1:8" x14ac:dyDescent="0.25">
      <c r="A10" s="14" t="s">
        <v>7</v>
      </c>
      <c r="B10" s="2"/>
      <c r="C10" s="3"/>
      <c r="D10" s="2"/>
      <c r="E10" s="3"/>
      <c r="F10" s="10"/>
      <c r="G10" s="10"/>
      <c r="H10" s="10"/>
    </row>
    <row r="11" spans="1:8" x14ac:dyDescent="0.25">
      <c r="A11" s="14">
        <v>12</v>
      </c>
      <c r="B11" s="6">
        <f>B$3+B$4*$A11+B$5*$A11+B$6+B$8</f>
        <v>654.79999999999995</v>
      </c>
      <c r="C11" s="7">
        <f t="shared" ref="C11:F14" si="0">C$3+C$4*$A11+C$5*$A11+C$6+C$8</f>
        <v>678.8</v>
      </c>
      <c r="D11" s="6">
        <f t="shared" si="0"/>
        <v>562.88</v>
      </c>
      <c r="E11" s="7">
        <f t="shared" si="0"/>
        <v>605.88</v>
      </c>
      <c r="F11" s="12">
        <f t="shared" si="0"/>
        <v>529.87</v>
      </c>
      <c r="G11" s="12">
        <f>G$3+26.99*$A11+G$5*$A11+G$6+G$8</f>
        <v>517.87</v>
      </c>
      <c r="H11" s="12">
        <f>H$3+H$4*$A11+H$5*$A11+H$6+H$8</f>
        <v>894.15599999999995</v>
      </c>
    </row>
    <row r="12" spans="1:8" x14ac:dyDescent="0.25">
      <c r="A12" s="14">
        <v>24</v>
      </c>
      <c r="B12" s="6">
        <f>B$3+B$4*$A12+B$5*$A12+B$6+B$8</f>
        <v>1133.5999999999999</v>
      </c>
      <c r="C12" s="7">
        <f t="shared" si="0"/>
        <v>1121.5999999999999</v>
      </c>
      <c r="D12" s="6">
        <f t="shared" si="0"/>
        <v>1006.76</v>
      </c>
      <c r="E12" s="7">
        <f t="shared" si="0"/>
        <v>1013.76</v>
      </c>
      <c r="F12" s="12">
        <f t="shared" si="0"/>
        <v>901.75</v>
      </c>
      <c r="G12" s="12">
        <f>G$3+26.99*12+($A12-12)*32.99+G$5*$A12+G$6+G$8</f>
        <v>949.75</v>
      </c>
      <c r="H12" s="12">
        <f>H$3+H$4*$A12+H$5*$A12+H$6+H$8</f>
        <v>1470.1559999999999</v>
      </c>
    </row>
    <row r="13" spans="1:8" x14ac:dyDescent="0.25">
      <c r="A13" s="14">
        <v>36</v>
      </c>
      <c r="B13" s="6">
        <f>B$3+B$4*$A13+B$5*$A13+B$6+B$8</f>
        <v>1612.3999999999999</v>
      </c>
      <c r="C13" s="7">
        <f t="shared" si="0"/>
        <v>1564.3999999999999</v>
      </c>
      <c r="D13" s="6">
        <f t="shared" si="0"/>
        <v>1450.64</v>
      </c>
      <c r="E13" s="7">
        <f t="shared" si="0"/>
        <v>1421.64</v>
      </c>
      <c r="F13" s="12">
        <f t="shared" si="0"/>
        <v>1273.6300000000001</v>
      </c>
      <c r="G13" s="12">
        <f t="shared" ref="G13:G14" si="1">G$3+26.99*12+($A13-12)*32.99+G$5*$A13+G$6+G$8</f>
        <v>1381.63</v>
      </c>
      <c r="H13" s="12">
        <f>H$3+H$4*$A13+H$5*$A13+H$6+H$8</f>
        <v>2046.1559999999999</v>
      </c>
    </row>
    <row r="14" spans="1:8" x14ac:dyDescent="0.25">
      <c r="A14" s="15">
        <f>5*12</f>
        <v>60</v>
      </c>
      <c r="B14" s="8">
        <f>B$3+B$4*$A14+B$5*$A14+B$6+B$8</f>
        <v>2570</v>
      </c>
      <c r="C14" s="9">
        <f t="shared" si="0"/>
        <v>2450</v>
      </c>
      <c r="D14" s="8">
        <f t="shared" si="0"/>
        <v>2338.4</v>
      </c>
      <c r="E14" s="9">
        <f t="shared" si="0"/>
        <v>2237.4</v>
      </c>
      <c r="F14" s="13">
        <f t="shared" si="0"/>
        <v>2017.3899999999999</v>
      </c>
      <c r="G14" s="13">
        <f t="shared" si="1"/>
        <v>2245.39</v>
      </c>
      <c r="H14" s="13">
        <f>H$3+H$4*$A14+H$5*$A14+H$6+H$8</f>
        <v>3198.1559999999999</v>
      </c>
    </row>
  </sheetData>
  <mergeCells count="2">
    <mergeCell ref="B2:C2"/>
    <mergeCell ref="D2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2016-11-14T16:41:22Z</dcterms:modified>
</cp:coreProperties>
</file>